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640" windowHeight="10035"/>
  </bookViews>
  <sheets>
    <sheet name="Rapportage" sheetId="1" r:id="rId1"/>
  </sheets>
  <calcPr calcId="145621"/>
</workbook>
</file>

<file path=xl/calcChain.xml><?xml version="1.0" encoding="utf-8"?>
<calcChain xmlns="http://schemas.openxmlformats.org/spreadsheetml/2006/main">
  <c r="E12" i="1" l="1"/>
  <c r="I25" i="1"/>
  <c r="I12" i="1"/>
  <c r="C17" i="1"/>
  <c r="C19" i="1" s="1"/>
  <c r="J12" i="1" l="1"/>
  <c r="E26" i="1"/>
  <c r="I26" i="1" s="1"/>
  <c r="D29" i="1" l="1"/>
  <c r="E24" i="1"/>
  <c r="I24" i="1" s="1"/>
  <c r="E25" i="1"/>
  <c r="I17" i="1"/>
  <c r="G19" i="1"/>
  <c r="E14" i="1"/>
  <c r="E15" i="1"/>
  <c r="E11" i="1"/>
  <c r="C29" i="1"/>
  <c r="E13" i="1"/>
  <c r="I13" i="1"/>
  <c r="E29" i="1" l="1"/>
  <c r="I29" i="1"/>
  <c r="I14" i="1"/>
  <c r="J14" i="1" s="1"/>
  <c r="I15" i="1"/>
  <c r="J15" i="1" s="1"/>
  <c r="I11" i="1"/>
  <c r="J11" i="1" s="1"/>
  <c r="J13" i="1"/>
  <c r="I16" i="1" l="1"/>
  <c r="D19" i="1"/>
  <c r="D31" i="1" s="1"/>
  <c r="E16" i="1"/>
  <c r="F19" i="1"/>
  <c r="J16" i="1" l="1"/>
  <c r="H19" i="1" l="1"/>
  <c r="I19" i="1" l="1"/>
  <c r="I31" i="1" s="1"/>
  <c r="C31" i="1"/>
  <c r="E17" i="1"/>
  <c r="J17" i="1" s="1"/>
  <c r="J19" i="1" s="1"/>
  <c r="E19" i="1" l="1"/>
  <c r="E31" i="1" s="1"/>
</calcChain>
</file>

<file path=xl/sharedStrings.xml><?xml version="1.0" encoding="utf-8"?>
<sst xmlns="http://schemas.openxmlformats.org/spreadsheetml/2006/main" count="89" uniqueCount="45">
  <si>
    <t>BUDGETRAPPORTAGE</t>
  </si>
  <si>
    <t>Omschrijving</t>
  </si>
  <si>
    <t>Eerste raming</t>
  </si>
  <si>
    <t>Wijzigingen</t>
  </si>
  <si>
    <t>Actueel budget</t>
  </si>
  <si>
    <t>Uitgaven</t>
  </si>
  <si>
    <t>(uit fin.admin)</t>
  </si>
  <si>
    <t xml:space="preserve">Raming komende </t>
  </si>
  <si>
    <t>verplichtingen</t>
  </si>
  <si>
    <t>Raming werkelijke</t>
  </si>
  <si>
    <t>kosten/dekking</t>
  </si>
  <si>
    <t>Raming Budgetsaldo</t>
  </si>
  <si>
    <t>over+/tekort-</t>
  </si>
  <si>
    <t>soort</t>
  </si>
  <si>
    <t>koten-</t>
  </si>
  <si>
    <t xml:space="preserve"> </t>
  </si>
  <si>
    <t>5=3+4</t>
  </si>
  <si>
    <t>9=6+7+8</t>
  </si>
  <si>
    <t>10=5-9</t>
  </si>
  <si>
    <t>KOSTEN</t>
  </si>
  <si>
    <t>Onvoorzien</t>
  </si>
  <si>
    <t>DEKKING</t>
  </si>
  <si>
    <t>Totaal dekking</t>
  </si>
  <si>
    <t>Blijft te dekken</t>
  </si>
  <si>
    <t xml:space="preserve">Lopende  </t>
  </si>
  <si>
    <t>d.d.: 25-02-2016</t>
  </si>
  <si>
    <t>Locatiekosten</t>
  </si>
  <si>
    <t>Directe productiekosten -hardware</t>
  </si>
  <si>
    <t>Directe productiekosten -software</t>
  </si>
  <si>
    <t>Ontwerp, advies en begeleiding</t>
  </si>
  <si>
    <t>Promotie, publiciteit en pr</t>
  </si>
  <si>
    <t>Catering</t>
  </si>
  <si>
    <t>d.d.: 01-01-2016</t>
  </si>
  <si>
    <r>
      <rPr>
        <b/>
        <sz val="11"/>
        <color theme="1"/>
        <rFont val="Calibri"/>
        <family val="2"/>
        <scheme val="minor"/>
      </rPr>
      <t>Naam van het project</t>
    </r>
    <r>
      <rPr>
        <sz val="11"/>
        <color theme="1"/>
        <rFont val="Calibri"/>
        <family val="2"/>
        <scheme val="minor"/>
      </rPr>
      <t>: World Domination!</t>
    </r>
  </si>
  <si>
    <r>
      <rPr>
        <b/>
        <sz val="11"/>
        <color theme="1"/>
        <rFont val="Calibri"/>
        <family val="2"/>
        <scheme val="minor"/>
      </rPr>
      <t>Naam projectleider</t>
    </r>
    <r>
      <rPr>
        <sz val="11"/>
        <color theme="1"/>
        <rFont val="Calibri"/>
        <family val="2"/>
        <scheme val="minor"/>
      </rPr>
      <t>: John Doe</t>
    </r>
  </si>
  <si>
    <r>
      <rPr>
        <b/>
        <sz val="11"/>
        <color theme="1"/>
        <rFont val="Calibri"/>
        <family val="2"/>
        <scheme val="minor"/>
      </rPr>
      <t>Oplevering/opening/premiere</t>
    </r>
    <r>
      <rPr>
        <sz val="11"/>
        <color theme="1"/>
        <rFont val="Calibri"/>
        <family val="2"/>
        <scheme val="minor"/>
      </rPr>
      <t>: 31-12-2016</t>
    </r>
  </si>
  <si>
    <r>
      <rPr>
        <b/>
        <sz val="11"/>
        <color theme="1"/>
        <rFont val="Calibri"/>
        <family val="2"/>
        <scheme val="minor"/>
      </rPr>
      <t>Datum rapport</t>
    </r>
    <r>
      <rPr>
        <sz val="11"/>
        <color theme="1"/>
        <rFont val="Calibri"/>
        <family val="2"/>
        <scheme val="minor"/>
      </rPr>
      <t>: 25-02-2016</t>
    </r>
  </si>
  <si>
    <r>
      <rPr>
        <b/>
        <sz val="11"/>
        <color theme="1"/>
        <rFont val="Calibri"/>
        <family val="2"/>
        <scheme val="minor"/>
      </rPr>
      <t>Huidige fase</t>
    </r>
    <r>
      <rPr>
        <sz val="11"/>
        <color theme="1"/>
        <rFont val="Calibri"/>
        <family val="2"/>
        <scheme val="minor"/>
      </rPr>
      <t>: uitvoeringsfase</t>
    </r>
  </si>
  <si>
    <r>
      <t xml:space="preserve">Totaal projectkosten </t>
    </r>
    <r>
      <rPr>
        <sz val="11"/>
        <color theme="1"/>
        <rFont val="Calibri"/>
        <family val="2"/>
        <scheme val="minor"/>
      </rPr>
      <t>(excl btw)</t>
    </r>
  </si>
  <si>
    <t>.entree</t>
  </si>
  <si>
    <t>.projectsubsidies</t>
  </si>
  <si>
    <t>.sponsoring</t>
  </si>
  <si>
    <t>Inkomsten</t>
  </si>
  <si>
    <t xml:space="preserve">  </t>
  </si>
  <si>
    <r>
      <t xml:space="preserve">Projectnummer: </t>
    </r>
    <r>
      <rPr>
        <sz val="11"/>
        <color theme="1"/>
        <rFont val="Calibri"/>
        <family val="2"/>
        <scheme val="minor"/>
      </rPr>
      <t>005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</si>
</sst>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42" fontId="0" fillId="0" borderId="0" xfId="0" applyNumberFormat="1"/>
    <xf numFmtId="0" fontId="0" fillId="0" borderId="0" xfId="0" applyFont="1"/>
    <xf numFmtId="42" fontId="0" fillId="0" borderId="3" xfId="0" applyNumberFormat="1" applyBorder="1"/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/>
    <xf numFmtId="0" fontId="2" fillId="0" borderId="13" xfId="0" applyFont="1" applyBorder="1"/>
    <xf numFmtId="0" fontId="1" fillId="0" borderId="13" xfId="0" applyFont="1" applyBorder="1"/>
    <xf numFmtId="0" fontId="0" fillId="0" borderId="13" xfId="0" applyFont="1" applyBorder="1"/>
    <xf numFmtId="0" fontId="1" fillId="0" borderId="9" xfId="0" applyFont="1" applyBorder="1"/>
    <xf numFmtId="42" fontId="0" fillId="0" borderId="8" xfId="0" applyNumberFormat="1" applyBorder="1"/>
    <xf numFmtId="42" fontId="0" fillId="0" borderId="13" xfId="0" applyNumberFormat="1" applyBorder="1"/>
    <xf numFmtId="42" fontId="0" fillId="0" borderId="9" xfId="0" applyNumberFormat="1" applyBorder="1"/>
    <xf numFmtId="42" fontId="0" fillId="0" borderId="0" xfId="0" applyNumberFormat="1" applyBorder="1"/>
    <xf numFmtId="42" fontId="0" fillId="0" borderId="14" xfId="0" applyNumberFormat="1" applyBorder="1"/>
    <xf numFmtId="42" fontId="0" fillId="0" borderId="6" xfId="0" applyNumberFormat="1" applyBorder="1"/>
    <xf numFmtId="42" fontId="0" fillId="0" borderId="1" xfId="0" applyNumberFormat="1" applyBorder="1"/>
    <xf numFmtId="42" fontId="0" fillId="0" borderId="11" xfId="0" applyNumberFormat="1" applyBorder="1"/>
    <xf numFmtId="42" fontId="0" fillId="0" borderId="12" xfId="0" applyNumberFormat="1" applyBorder="1"/>
    <xf numFmtId="42" fontId="0" fillId="0" borderId="4" xfId="0" applyNumberFormat="1" applyBorder="1"/>
    <xf numFmtId="0" fontId="0" fillId="2" borderId="11" xfId="0" applyFill="1" applyBorder="1" applyAlignment="1">
      <alignment horizontal="center"/>
    </xf>
    <xf numFmtId="42" fontId="0" fillId="2" borderId="8" xfId="0" applyNumberFormat="1" applyFill="1" applyBorder="1"/>
    <xf numFmtId="42" fontId="0" fillId="2" borderId="13" xfId="0" applyNumberFormat="1" applyFill="1" applyBorder="1"/>
    <xf numFmtId="42" fontId="1" fillId="2" borderId="8" xfId="0" applyNumberFormat="1" applyFont="1" applyFill="1" applyBorder="1"/>
    <xf numFmtId="42" fontId="0" fillId="2" borderId="9" xfId="0" applyNumberFormat="1" applyFill="1" applyBorder="1"/>
    <xf numFmtId="42" fontId="0" fillId="0" borderId="8" xfId="0" applyNumberFormat="1" applyFont="1" applyBorder="1"/>
    <xf numFmtId="42" fontId="0" fillId="0" borderId="3" xfId="0" applyNumberFormat="1" applyFont="1" applyBorder="1"/>
    <xf numFmtId="0" fontId="1" fillId="2" borderId="3" xfId="0" applyFont="1" applyFill="1" applyBorder="1"/>
    <xf numFmtId="0" fontId="1" fillId="2" borderId="6" xfId="0" applyFont="1" applyFill="1" applyBorder="1"/>
    <xf numFmtId="42" fontId="0" fillId="0" borderId="1" xfId="0" applyNumberFormat="1" applyFont="1" applyBorder="1"/>
    <xf numFmtId="42" fontId="1" fillId="2" borderId="1" xfId="0" applyNumberFormat="1" applyFont="1" applyFill="1" applyBorder="1"/>
    <xf numFmtId="42" fontId="0" fillId="2" borderId="4" xfId="0" applyNumberFormat="1" applyFont="1" applyFill="1" applyBorder="1"/>
    <xf numFmtId="42" fontId="0" fillId="2" borderId="7" xfId="0" applyNumberFormat="1" applyFill="1" applyBorder="1"/>
    <xf numFmtId="42" fontId="0" fillId="0" borderId="0" xfId="0" applyNumberFormat="1" applyFill="1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A3" workbookViewId="0">
      <selection activeCell="I33" sqref="I33"/>
    </sheetView>
  </sheetViews>
  <sheetFormatPr defaultRowHeight="15" x14ac:dyDescent="0.25"/>
  <cols>
    <col min="2" max="2" width="37.42578125" bestFit="1" customWidth="1"/>
    <col min="3" max="3" width="15" bestFit="1" customWidth="1"/>
    <col min="4" max="4" width="11.42578125" bestFit="1" customWidth="1"/>
    <col min="5" max="5" width="15" bestFit="1" customWidth="1"/>
    <col min="6" max="6" width="14.7109375" bestFit="1" customWidth="1"/>
    <col min="7" max="7" width="14" bestFit="1" customWidth="1"/>
    <col min="8" max="8" width="17" bestFit="1" customWidth="1"/>
    <col min="9" max="9" width="17.7109375" bestFit="1" customWidth="1"/>
    <col min="10" max="10" width="19.28515625" bestFit="1" customWidth="1"/>
  </cols>
  <sheetData>
    <row r="1" spans="1:10" x14ac:dyDescent="0.25">
      <c r="A1" s="8" t="s">
        <v>0</v>
      </c>
      <c r="C1" t="s">
        <v>15</v>
      </c>
    </row>
    <row r="2" spans="1:10" x14ac:dyDescent="0.25">
      <c r="A2" s="13" t="s">
        <v>33</v>
      </c>
      <c r="C2" s="8" t="s">
        <v>44</v>
      </c>
    </row>
    <row r="3" spans="1:10" x14ac:dyDescent="0.25">
      <c r="A3" s="13" t="s">
        <v>34</v>
      </c>
      <c r="C3" t="s">
        <v>36</v>
      </c>
    </row>
    <row r="4" spans="1:10" x14ac:dyDescent="0.25">
      <c r="A4" s="13" t="s">
        <v>35</v>
      </c>
      <c r="C4" t="s">
        <v>37</v>
      </c>
    </row>
    <row r="5" spans="1:10" x14ac:dyDescent="0.25">
      <c r="A5" t="s">
        <v>15</v>
      </c>
    </row>
    <row r="7" spans="1:10" x14ac:dyDescent="0.25">
      <c r="A7" s="2" t="s">
        <v>14</v>
      </c>
      <c r="B7" s="6" t="s">
        <v>1</v>
      </c>
      <c r="C7" s="3" t="s">
        <v>2</v>
      </c>
      <c r="D7" s="6" t="s">
        <v>3</v>
      </c>
      <c r="E7" s="40" t="s">
        <v>4</v>
      </c>
      <c r="F7" s="6" t="s">
        <v>5</v>
      </c>
      <c r="G7" s="3" t="s">
        <v>24</v>
      </c>
      <c r="H7" s="6" t="s">
        <v>7</v>
      </c>
      <c r="I7" s="40" t="s">
        <v>9</v>
      </c>
      <c r="J7" s="6" t="s">
        <v>11</v>
      </c>
    </row>
    <row r="8" spans="1:10" x14ac:dyDescent="0.25">
      <c r="A8" s="4" t="s">
        <v>13</v>
      </c>
      <c r="B8" s="7"/>
      <c r="C8" s="5" t="s">
        <v>32</v>
      </c>
      <c r="D8" s="7"/>
      <c r="E8" s="41" t="s">
        <v>25</v>
      </c>
      <c r="F8" s="7" t="s">
        <v>6</v>
      </c>
      <c r="G8" s="5" t="s">
        <v>8</v>
      </c>
      <c r="H8" s="7" t="s">
        <v>8</v>
      </c>
      <c r="I8" s="41" t="s">
        <v>10</v>
      </c>
      <c r="J8" s="7" t="s">
        <v>12</v>
      </c>
    </row>
    <row r="9" spans="1:10" s="1" customFormat="1" x14ac:dyDescent="0.25">
      <c r="A9" s="9">
        <v>1</v>
      </c>
      <c r="B9" s="11">
        <v>2</v>
      </c>
      <c r="C9" s="10">
        <v>3</v>
      </c>
      <c r="D9" s="11">
        <v>4</v>
      </c>
      <c r="E9" s="33" t="s">
        <v>16</v>
      </c>
      <c r="F9" s="11">
        <v>6</v>
      </c>
      <c r="G9" s="10">
        <v>7</v>
      </c>
      <c r="H9" s="11">
        <v>8</v>
      </c>
      <c r="I9" s="33" t="s">
        <v>17</v>
      </c>
      <c r="J9" s="11" t="s">
        <v>18</v>
      </c>
    </row>
    <row r="10" spans="1:10" x14ac:dyDescent="0.25">
      <c r="A10" s="15"/>
      <c r="B10" s="19" t="s">
        <v>19</v>
      </c>
      <c r="C10" s="23"/>
      <c r="D10" s="23"/>
      <c r="E10" s="34"/>
      <c r="F10" s="26"/>
      <c r="G10" s="23"/>
      <c r="H10" s="26"/>
      <c r="I10" s="34"/>
      <c r="J10" s="27"/>
    </row>
    <row r="11" spans="1:10" x14ac:dyDescent="0.25">
      <c r="A11" s="16">
        <v>1000</v>
      </c>
      <c r="B11" s="18" t="s">
        <v>26</v>
      </c>
      <c r="C11" s="24">
        <v>8000</v>
      </c>
      <c r="D11" s="24">
        <v>0</v>
      </c>
      <c r="E11" s="35">
        <f t="shared" ref="E11:E17" si="0">C11+D11</f>
        <v>8000</v>
      </c>
      <c r="F11" s="26">
        <v>0</v>
      </c>
      <c r="G11" s="24">
        <v>0</v>
      </c>
      <c r="H11" s="26">
        <v>8000</v>
      </c>
      <c r="I11" s="35">
        <f>F11+G11+H11</f>
        <v>8000</v>
      </c>
      <c r="J11" s="27">
        <f>E11-I11</f>
        <v>0</v>
      </c>
    </row>
    <row r="12" spans="1:10" x14ac:dyDescent="0.25">
      <c r="A12" s="16">
        <v>2000</v>
      </c>
      <c r="B12" s="18" t="s">
        <v>27</v>
      </c>
      <c r="C12" s="24">
        <v>34000</v>
      </c>
      <c r="D12" s="24">
        <v>-5300</v>
      </c>
      <c r="E12" s="35">
        <f t="shared" ref="E12" si="1">C12+D12</f>
        <v>28700</v>
      </c>
      <c r="F12" s="26">
        <v>5600</v>
      </c>
      <c r="G12" s="24">
        <v>0</v>
      </c>
      <c r="H12" s="26">
        <v>24000</v>
      </c>
      <c r="I12" s="35">
        <f>F12+G12+H12</f>
        <v>29600</v>
      </c>
      <c r="J12" s="27">
        <f>E12-I12</f>
        <v>-900</v>
      </c>
    </row>
    <row r="13" spans="1:10" x14ac:dyDescent="0.25">
      <c r="A13" s="16">
        <v>3000</v>
      </c>
      <c r="B13" s="18" t="s">
        <v>28</v>
      </c>
      <c r="C13" s="24">
        <v>22500</v>
      </c>
      <c r="D13" s="24">
        <v>0</v>
      </c>
      <c r="E13" s="35">
        <f t="shared" si="0"/>
        <v>22500</v>
      </c>
      <c r="F13" s="26">
        <v>22000</v>
      </c>
      <c r="G13" s="24">
        <v>0</v>
      </c>
      <c r="H13" s="26">
        <v>5000</v>
      </c>
      <c r="I13" s="35">
        <f t="shared" ref="I13:I17" si="2">F13+G13+H13</f>
        <v>27000</v>
      </c>
      <c r="J13" s="27">
        <f t="shared" ref="J13:J17" si="3">E13-I13</f>
        <v>-4500</v>
      </c>
    </row>
    <row r="14" spans="1:10" x14ac:dyDescent="0.25">
      <c r="A14" s="16">
        <v>4000</v>
      </c>
      <c r="B14" s="18" t="s">
        <v>29</v>
      </c>
      <c r="C14" s="24">
        <v>29800</v>
      </c>
      <c r="D14" s="24">
        <v>3000</v>
      </c>
      <c r="E14" s="35">
        <f t="shared" si="0"/>
        <v>32800</v>
      </c>
      <c r="F14" s="26">
        <v>13200</v>
      </c>
      <c r="G14" s="24">
        <v>14000</v>
      </c>
      <c r="H14" s="26">
        <v>5600</v>
      </c>
      <c r="I14" s="35">
        <f t="shared" si="2"/>
        <v>32800</v>
      </c>
      <c r="J14" s="27">
        <f t="shared" si="3"/>
        <v>0</v>
      </c>
    </row>
    <row r="15" spans="1:10" x14ac:dyDescent="0.25">
      <c r="A15" s="16">
        <v>5000</v>
      </c>
      <c r="B15" s="18" t="s">
        <v>31</v>
      </c>
      <c r="C15" s="24">
        <v>5000</v>
      </c>
      <c r="D15" s="24">
        <v>0</v>
      </c>
      <c r="E15" s="35">
        <f t="shared" si="0"/>
        <v>5000</v>
      </c>
      <c r="F15" s="26">
        <v>0</v>
      </c>
      <c r="G15" s="24">
        <v>0</v>
      </c>
      <c r="H15" s="26">
        <v>5000</v>
      </c>
      <c r="I15" s="35">
        <f t="shared" si="2"/>
        <v>5000</v>
      </c>
      <c r="J15" s="27">
        <f t="shared" si="3"/>
        <v>0</v>
      </c>
    </row>
    <row r="16" spans="1:10" x14ac:dyDescent="0.25">
      <c r="A16" s="16">
        <v>6000</v>
      </c>
      <c r="B16" s="18" t="s">
        <v>30</v>
      </c>
      <c r="C16" s="24">
        <v>12000</v>
      </c>
      <c r="D16" s="24">
        <v>0</v>
      </c>
      <c r="E16" s="35">
        <f t="shared" si="0"/>
        <v>12000</v>
      </c>
      <c r="F16" s="26">
        <v>0</v>
      </c>
      <c r="G16" s="24">
        <v>0</v>
      </c>
      <c r="H16" s="26">
        <v>12000</v>
      </c>
      <c r="I16" s="35">
        <f t="shared" si="2"/>
        <v>12000</v>
      </c>
      <c r="J16" s="27">
        <f t="shared" si="3"/>
        <v>0</v>
      </c>
    </row>
    <row r="17" spans="1:12" x14ac:dyDescent="0.25">
      <c r="A17" s="16">
        <v>7000</v>
      </c>
      <c r="B17" s="18" t="s">
        <v>20</v>
      </c>
      <c r="C17" s="24">
        <f>130000*0.1</f>
        <v>13000</v>
      </c>
      <c r="D17" s="24">
        <v>0</v>
      </c>
      <c r="E17" s="35">
        <f t="shared" si="0"/>
        <v>13000</v>
      </c>
      <c r="F17" s="26">
        <v>5700</v>
      </c>
      <c r="G17" s="24">
        <v>0</v>
      </c>
      <c r="H17" s="26">
        <v>5700</v>
      </c>
      <c r="I17" s="35">
        <f t="shared" si="2"/>
        <v>11400</v>
      </c>
      <c r="J17" s="27">
        <f t="shared" si="3"/>
        <v>1600</v>
      </c>
    </row>
    <row r="18" spans="1:12" x14ac:dyDescent="0.25">
      <c r="A18" s="16"/>
      <c r="B18" s="18"/>
      <c r="C18" s="24"/>
      <c r="D18" s="24"/>
      <c r="E18" s="35"/>
      <c r="F18" s="26"/>
      <c r="G18" s="24"/>
      <c r="H18" s="26"/>
      <c r="I18" s="35"/>
      <c r="J18" s="27"/>
    </row>
    <row r="19" spans="1:12" s="8" customFormat="1" x14ac:dyDescent="0.25">
      <c r="A19" s="17"/>
      <c r="B19" s="20" t="s">
        <v>38</v>
      </c>
      <c r="C19" s="38">
        <f>C11+C12+C13+C14+C15+C16+C17</f>
        <v>124300</v>
      </c>
      <c r="D19" s="38">
        <f>SUM(D11:D18)</f>
        <v>-2300</v>
      </c>
      <c r="E19" s="36">
        <f>SUM(E11:E18)</f>
        <v>122000</v>
      </c>
      <c r="F19" s="39">
        <f>SUM(F11:F18)</f>
        <v>46500</v>
      </c>
      <c r="G19" s="38">
        <f>SUM(G11:G18)</f>
        <v>14000</v>
      </c>
      <c r="H19" s="39">
        <f>SUM(H11:H17)</f>
        <v>65300</v>
      </c>
      <c r="I19" s="36">
        <f>SUM(I11:I17)</f>
        <v>125800</v>
      </c>
      <c r="J19" s="44">
        <f>SUM(J11:J17)</f>
        <v>-3800</v>
      </c>
    </row>
    <row r="20" spans="1:12" x14ac:dyDescent="0.25">
      <c r="A20" s="16"/>
      <c r="B20" s="18" t="s">
        <v>15</v>
      </c>
      <c r="C20" s="25"/>
      <c r="D20" s="25"/>
      <c r="E20" s="37"/>
      <c r="F20" s="28"/>
      <c r="G20" s="25"/>
      <c r="H20" s="28"/>
      <c r="I20" s="37"/>
      <c r="J20" s="45"/>
    </row>
    <row r="21" spans="1:12" x14ac:dyDescent="0.25">
      <c r="A21" s="16"/>
      <c r="B21" s="18"/>
      <c r="C21" s="24"/>
      <c r="D21" s="24"/>
      <c r="E21" s="35"/>
      <c r="F21" s="26"/>
      <c r="G21" s="24"/>
      <c r="H21" s="26"/>
      <c r="I21" s="35"/>
      <c r="J21" s="27"/>
    </row>
    <row r="22" spans="1:12" x14ac:dyDescent="0.25">
      <c r="A22" s="16"/>
      <c r="B22" s="19" t="s">
        <v>21</v>
      </c>
      <c r="C22" s="24"/>
      <c r="D22" s="24"/>
      <c r="E22" s="35"/>
      <c r="F22" s="26"/>
      <c r="G22" s="24"/>
      <c r="H22" s="26"/>
      <c r="I22" s="35"/>
      <c r="J22" s="27"/>
    </row>
    <row r="23" spans="1:12" x14ac:dyDescent="0.25">
      <c r="A23" s="16">
        <v>9000</v>
      </c>
      <c r="B23" s="21" t="s">
        <v>42</v>
      </c>
      <c r="C23" s="24" t="s">
        <v>15</v>
      </c>
      <c r="D23" s="24" t="s">
        <v>15</v>
      </c>
      <c r="E23" s="35" t="s">
        <v>15</v>
      </c>
      <c r="F23" s="26" t="s">
        <v>15</v>
      </c>
      <c r="G23" s="24" t="s">
        <v>15</v>
      </c>
      <c r="H23" s="26" t="s">
        <v>15</v>
      </c>
      <c r="I23" s="35" t="s">
        <v>15</v>
      </c>
      <c r="J23" s="27" t="s">
        <v>15</v>
      </c>
    </row>
    <row r="24" spans="1:12" x14ac:dyDescent="0.25">
      <c r="A24" s="16">
        <v>9100</v>
      </c>
      <c r="B24" s="21" t="s">
        <v>39</v>
      </c>
      <c r="C24" s="24">
        <v>12000</v>
      </c>
      <c r="D24" s="24">
        <v>0</v>
      </c>
      <c r="E24" s="35">
        <f t="shared" ref="E24:E26" si="4">C24+D24</f>
        <v>12000</v>
      </c>
      <c r="F24" s="26" t="s">
        <v>15</v>
      </c>
      <c r="G24" s="24" t="s">
        <v>15</v>
      </c>
      <c r="H24" s="26" t="s">
        <v>15</v>
      </c>
      <c r="I24" s="35">
        <f>E24</f>
        <v>12000</v>
      </c>
      <c r="J24" s="27" t="s">
        <v>15</v>
      </c>
    </row>
    <row r="25" spans="1:12" x14ac:dyDescent="0.25">
      <c r="A25" s="16">
        <v>9200</v>
      </c>
      <c r="B25" s="21" t="s">
        <v>40</v>
      </c>
      <c r="C25" s="24">
        <v>85000</v>
      </c>
      <c r="D25" s="24">
        <v>0</v>
      </c>
      <c r="E25" s="35">
        <f t="shared" si="4"/>
        <v>85000</v>
      </c>
      <c r="F25" s="26" t="s">
        <v>15</v>
      </c>
      <c r="G25" s="24" t="s">
        <v>15</v>
      </c>
      <c r="H25" s="26" t="s">
        <v>15</v>
      </c>
      <c r="I25" s="35">
        <f>E25</f>
        <v>85000</v>
      </c>
      <c r="J25" s="27" t="s">
        <v>15</v>
      </c>
    </row>
    <row r="26" spans="1:12" x14ac:dyDescent="0.25">
      <c r="A26" s="16">
        <v>9400</v>
      </c>
      <c r="B26" s="21" t="s">
        <v>41</v>
      </c>
      <c r="C26" s="24">
        <v>25000</v>
      </c>
      <c r="D26" s="24">
        <v>0</v>
      </c>
      <c r="E26" s="35">
        <f t="shared" si="4"/>
        <v>25000</v>
      </c>
      <c r="F26" s="26" t="s">
        <v>15</v>
      </c>
      <c r="G26" s="24" t="s">
        <v>15</v>
      </c>
      <c r="H26" s="26" t="s">
        <v>15</v>
      </c>
      <c r="I26" s="35">
        <f>E26</f>
        <v>25000</v>
      </c>
      <c r="J26" s="27" t="s">
        <v>15</v>
      </c>
    </row>
    <row r="27" spans="1:12" x14ac:dyDescent="0.25">
      <c r="A27" s="16" t="s">
        <v>15</v>
      </c>
      <c r="B27" s="21" t="s">
        <v>15</v>
      </c>
      <c r="C27" s="24" t="s">
        <v>15</v>
      </c>
      <c r="D27" s="24" t="s">
        <v>43</v>
      </c>
      <c r="E27" s="35" t="s">
        <v>15</v>
      </c>
      <c r="F27" s="26" t="s">
        <v>15</v>
      </c>
      <c r="G27" s="24" t="s">
        <v>15</v>
      </c>
      <c r="H27" s="26" t="s">
        <v>15</v>
      </c>
      <c r="I27" s="35" t="s">
        <v>15</v>
      </c>
      <c r="J27" s="27" t="s">
        <v>15</v>
      </c>
      <c r="K27" s="46" t="s">
        <v>15</v>
      </c>
      <c r="L27" s="47"/>
    </row>
    <row r="28" spans="1:12" x14ac:dyDescent="0.25">
      <c r="A28" s="18"/>
      <c r="B28" s="18"/>
      <c r="C28" s="24"/>
      <c r="D28" s="24"/>
      <c r="E28" s="35"/>
      <c r="F28" s="26"/>
      <c r="G28" s="24"/>
      <c r="H28" s="26"/>
      <c r="I28" s="35"/>
      <c r="J28" s="27"/>
    </row>
    <row r="29" spans="1:12" x14ac:dyDescent="0.25">
      <c r="A29" s="18"/>
      <c r="B29" s="20" t="s">
        <v>22</v>
      </c>
      <c r="C29" s="42">
        <f>SUM(C23:C28)</f>
        <v>122000</v>
      </c>
      <c r="D29" s="29">
        <f>SUM(D23:D27)</f>
        <v>0</v>
      </c>
      <c r="E29" s="43">
        <f>SUM(E23:E28)</f>
        <v>122000</v>
      </c>
      <c r="F29" s="30" t="s">
        <v>15</v>
      </c>
      <c r="G29" s="29" t="s">
        <v>15</v>
      </c>
      <c r="H29" s="30" t="s">
        <v>15</v>
      </c>
      <c r="I29" s="43">
        <f>SUM(I23:I27)</f>
        <v>122000</v>
      </c>
      <c r="J29" s="31" t="s">
        <v>15</v>
      </c>
    </row>
    <row r="30" spans="1:12" x14ac:dyDescent="0.25">
      <c r="A30" s="18"/>
      <c r="B30" s="18"/>
      <c r="C30" s="23"/>
      <c r="D30" s="23"/>
      <c r="E30" s="34"/>
      <c r="F30" s="14"/>
      <c r="G30" s="23"/>
      <c r="H30" s="14"/>
      <c r="I30" s="34"/>
      <c r="J30" s="32"/>
    </row>
    <row r="31" spans="1:12" x14ac:dyDescent="0.25">
      <c r="A31" s="7"/>
      <c r="B31" s="22" t="s">
        <v>23</v>
      </c>
      <c r="C31" s="25">
        <f>C29-C19</f>
        <v>-2300</v>
      </c>
      <c r="D31" s="25">
        <f>D29-D19</f>
        <v>2300</v>
      </c>
      <c r="E31" s="37">
        <f>E29-E19</f>
        <v>0</v>
      </c>
      <c r="F31" s="25" t="s">
        <v>15</v>
      </c>
      <c r="G31" s="25" t="s">
        <v>15</v>
      </c>
      <c r="H31" s="25" t="s">
        <v>15</v>
      </c>
      <c r="I31" s="37">
        <f>I29-I19</f>
        <v>-3800</v>
      </c>
      <c r="J31" s="25" t="s">
        <v>15</v>
      </c>
    </row>
    <row r="32" spans="1:12" x14ac:dyDescent="0.25">
      <c r="C32" s="12"/>
      <c r="D32" s="12"/>
      <c r="E32" s="12"/>
      <c r="F32" s="12"/>
      <c r="G32" s="12"/>
      <c r="H32" s="12"/>
      <c r="I32" s="12"/>
      <c r="J32" s="12"/>
    </row>
    <row r="33" spans="3:10" x14ac:dyDescent="0.25">
      <c r="C33" s="12"/>
      <c r="D33" s="12"/>
      <c r="E33" s="12" t="s">
        <v>15</v>
      </c>
      <c r="F33" s="12"/>
      <c r="G33" s="12"/>
      <c r="H33" s="12"/>
      <c r="I33" s="12"/>
      <c r="J33" s="12"/>
    </row>
    <row r="34" spans="3:10" x14ac:dyDescent="0.25">
      <c r="E34" t="s">
        <v>15</v>
      </c>
    </row>
    <row r="35" spans="3:10" x14ac:dyDescent="0.25">
      <c r="E35" t="s">
        <v>15</v>
      </c>
    </row>
  </sheetData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Rapportage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VF</cp:lastModifiedBy>
  <cp:lastPrinted>2016-02-22T19:38:38Z</cp:lastPrinted>
  <dcterms:created xsi:type="dcterms:W3CDTF">2015-01-12T15:20:51Z</dcterms:created>
  <dcterms:modified xsi:type="dcterms:W3CDTF">2016-04-02T08:54:21Z</dcterms:modified>
</cp:coreProperties>
</file>