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7"/>
  <workbookPr/>
  <mc:AlternateContent xmlns:mc="http://schemas.openxmlformats.org/markup-compatibility/2006">
    <mc:Choice Requires="x15">
      <x15ac:absPath xmlns:x15ac="http://schemas.microsoft.com/office/spreadsheetml/2010/11/ac" url="/Users/vickyfasten/Desktop/"/>
    </mc:Choice>
  </mc:AlternateContent>
  <xr:revisionPtr revIDLastSave="0" documentId="13_ncr:1_{6B9557A6-82E0-7A4D-A44A-A8716364ADFE}" xr6:coauthVersionLast="36" xr6:coauthVersionMax="36" xr10:uidLastSave="{00000000-0000-0000-0000-000000000000}"/>
  <bookViews>
    <workbookView xWindow="0" yWindow="460" windowWidth="25600" windowHeight="15460" tabRatio="815" xr2:uid="{00000000-000D-0000-FFFF-FFFF00000000}"/>
  </bookViews>
  <sheets>
    <sheet name="Exploitatie" sheetId="9" r:id="rId1"/>
  </sheets>
  <externalReferences>
    <externalReference r:id="rId2"/>
    <externalReference r:id="rId3"/>
  </externalReferences>
  <definedNames>
    <definedName name="aa">[1]dropdown!$A$2:$A$16</definedName>
    <definedName name="_xlnm.Print_Area" localSheetId="0">Exploitatie!$B$1:$F$25</definedName>
    <definedName name="AflossigsbedragA">[1]dropdown!$D$6</definedName>
    <definedName name="Aflossing">[2]dropdown!$A$19:$A$28</definedName>
    <definedName name="Aflossing1">[1]dropdown!$A$19:$A$28</definedName>
    <definedName name="AflossingA">[1]dropdown!$A$19:$A$28</definedName>
    <definedName name="AflossingB">[1]dropdown!$C$15</definedName>
    <definedName name="AflossingC">[1]dropdown!$C$16</definedName>
    <definedName name="Aflossingd">[1]dropdown!$D$2</definedName>
    <definedName name="Aflossingq">[1]dropdown!$A$19:$A$28</definedName>
    <definedName name="Aflossingsbedrag">[2]dropdown!$D$6</definedName>
    <definedName name="Aflossingsbedrag1">[1]dropdown!$D$6</definedName>
    <definedName name="Aflossingsbedragq">[1]dropdown!$D$6</definedName>
    <definedName name="ee">[1]dropdown!$D$9</definedName>
    <definedName name="Garantie">[2]dropdown!$D$8</definedName>
    <definedName name="Garantie1">[1]dropdown!$D$8</definedName>
    <definedName name="GarantieA">[1]dropdown!$D$8</definedName>
    <definedName name="garantieq">[1]dropdown!$D$8</definedName>
    <definedName name="GemiddeldBedrag">[2]dropdown!$D$10</definedName>
    <definedName name="GemiddeldBedragA">[1]dropdown!$D$10</definedName>
    <definedName name="gemiddeldbedragq">[1]dropdown!$D$10</definedName>
    <definedName name="ii">[1]dropdown!$D$6</definedName>
    <definedName name="Kosten">[2]dropdown!$D$2</definedName>
    <definedName name="kosten1">[1]dropdown!$D$2</definedName>
    <definedName name="KostenA">[1]dropdown!$D$2</definedName>
    <definedName name="kostenq">[1]dropdown!$D$2</definedName>
    <definedName name="Krediet">[2]dropdown!$I$2:$I$4</definedName>
    <definedName name="Krediet1">[1]dropdown!$I$2:$I$4</definedName>
    <definedName name="KredietA">[1]dropdown!$I$2:$I$4</definedName>
    <definedName name="Kredietq">[1]dropdown!$I$2:$I$4</definedName>
    <definedName name="Looptijd">[2]dropdown!$A$2:$A$16</definedName>
    <definedName name="Looptijd1">[1]dropdown!$A$2:$A$16</definedName>
    <definedName name="LooptijdA">[1]dropdown!$A$2:$A$16</definedName>
    <definedName name="Looptijdq">[1]dropdown!$A$2:$A$16</definedName>
    <definedName name="oo">[1]dropdown!$I$2:$I$4</definedName>
    <definedName name="pp">[1]dropdown!$A$19:$A$28</definedName>
    <definedName name="qq">[1]dropdown!$C$16</definedName>
    <definedName name="Renekosten">[1]dropdown!$D$4</definedName>
    <definedName name="Rente">[2]dropdown!$D$3</definedName>
    <definedName name="Rente1">[1]dropdown!$D$3</definedName>
    <definedName name="RenteA">[1]dropdown!$D$3</definedName>
    <definedName name="Rentekosten">[2]dropdown!$D$4</definedName>
    <definedName name="RentekostenA">[1]dropdown!$D$4</definedName>
    <definedName name="Rentekostenq">[1]dropdown!$D$4</definedName>
    <definedName name="Renteq">[1]dropdown!$D$3</definedName>
    <definedName name="RenteTotaal">[2]dropdown!$D$9</definedName>
    <definedName name="RenteTotaal1">[1]dropdown!$D$9</definedName>
    <definedName name="RenteTotaalA">[1]dropdown!$D$9</definedName>
    <definedName name="Rentetotaalq">[1]dropdown!$D$9</definedName>
    <definedName name="rr">[1]dropdown!$D$8</definedName>
    <definedName name="tekst">[1]dropdown!$C$15</definedName>
    <definedName name="Tekst1">[2]dropdown!$C$15</definedName>
    <definedName name="Tekst2">[2]dropdown!$C$16</definedName>
    <definedName name="tekst3">[1]dropdown!$C$16</definedName>
    <definedName name="tekstA">[1]dropdown!$C$15</definedName>
    <definedName name="TekstB">[1]dropdown!$C$16</definedName>
    <definedName name="tekstq">[1]dropdown!$C$15</definedName>
    <definedName name="tekstq2">[1]dropdown!$C$16</definedName>
    <definedName name="tt">[1]dropdown!$D$10</definedName>
    <definedName name="uu">[1]dropdown!$D$4</definedName>
    <definedName name="ww">[1]dropdown!$D$2</definedName>
    <definedName name="yy">[1]dropdown!$D$3</definedName>
    <definedName name="zz">[1]dropdown!$C$15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9" l="1"/>
  <c r="D12" i="9"/>
  <c r="D15" i="9"/>
  <c r="D18" i="9"/>
  <c r="D22" i="9" s="1"/>
  <c r="F18" i="9"/>
  <c r="E18" i="9"/>
  <c r="E7" i="9"/>
  <c r="E8" i="9" s="1"/>
  <c r="D8" i="9"/>
  <c r="F7" i="9"/>
  <c r="F22" i="9" s="1"/>
  <c r="F8" i="9"/>
  <c r="E22" i="9" l="1"/>
</calcChain>
</file>

<file path=xl/sharedStrings.xml><?xml version="1.0" encoding="utf-8"?>
<sst xmlns="http://schemas.openxmlformats.org/spreadsheetml/2006/main" count="34" uniqueCount="19">
  <si>
    <t>Exploitatiebegroting</t>
  </si>
  <si>
    <t xml:space="preserve"> </t>
  </si>
  <si>
    <t>Brutowinstmarge</t>
  </si>
  <si>
    <t>overige onvoorzien</t>
  </si>
  <si>
    <t>netto omzet</t>
  </si>
  <si>
    <t>inkoopwaarde</t>
  </si>
  <si>
    <t>bruto winst</t>
  </si>
  <si>
    <t>Afschrjivingen</t>
  </si>
  <si>
    <t>netto rentelasten</t>
  </si>
  <si>
    <t>Boekhouding</t>
  </si>
  <si>
    <t>Totale bedrijfskosten</t>
  </si>
  <si>
    <t>Marketing (website/promotie)</t>
  </si>
  <si>
    <t>personeel (stagiaires)</t>
  </si>
  <si>
    <t>Gas/water/licht</t>
  </si>
  <si>
    <t>Telefoon/internet/pin</t>
  </si>
  <si>
    <t>EXPLOITATIEBEGROTING</t>
  </si>
  <si>
    <t>kantoorkosten (huur)</t>
  </si>
  <si>
    <t>Resultaat</t>
  </si>
  <si>
    <t>Als je een lening hebt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</si>
</sst>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2"/>
      <color theme="0"/>
      <name val="Verdana"/>
      <family val="2"/>
    </font>
    <font>
      <b/>
      <sz val="18"/>
      <color rgb="FF4DAEE2"/>
      <name val="Verdana"/>
      <family val="2"/>
    </font>
    <font>
      <i/>
      <sz val="12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4DAEE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Border="1"/>
    <xf numFmtId="164" fontId="2" fillId="0" borderId="0" xfId="0" applyNumberFormat="1" applyFont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2" fillId="0" borderId="0" xfId="0" applyFont="1" applyFill="1"/>
    <xf numFmtId="0" fontId="5" fillId="0" borderId="0" xfId="0" applyFont="1" applyFill="1"/>
    <xf numFmtId="0" fontId="6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9" fontId="2" fillId="0" borderId="0" xfId="0" applyNumberFormat="1" applyFont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164" fontId="2" fillId="0" borderId="2" xfId="0" applyNumberFormat="1" applyFont="1" applyBorder="1"/>
  </cellXfs>
  <cellStyles count="2">
    <cellStyle name="Euro" xfId="1" xr:uid="{00000000-0005-0000-0000-000000000000}"/>
    <cellStyle name="Standaard" xfId="0" builtinId="0"/>
  </cellStyles>
  <dxfs count="0"/>
  <tableStyles count="0" defaultTableStyle="TableStyleMedium2" defaultPivotStyle="PivotStyleLight16"/>
  <colors>
    <mruColors>
      <color rgb="FF4DAE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F/Documents/1-Huidige%20opdrachten/DNA%20Community/2.Financial%20mediation/KUA/Rekentool_Qredits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F/Downloads/Rekentool_Qredi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entool Qredits 2015-03"/>
      <sheetName val="dropdown"/>
    </sheetNames>
    <sheetDataSet>
      <sheetData sheetId="0"/>
      <sheetData sheetId="1">
        <row r="2">
          <cell r="A2">
            <v>12</v>
          </cell>
          <cell r="D2">
            <v>400</v>
          </cell>
          <cell r="I2" t="str">
            <v>Microkrediet</v>
          </cell>
        </row>
        <row r="3">
          <cell r="A3">
            <v>18</v>
          </cell>
          <cell r="D3">
            <v>9.7500000000000003E-2</v>
          </cell>
          <cell r="I3" t="str">
            <v>MKB-krediet</v>
          </cell>
        </row>
        <row r="4">
          <cell r="A4">
            <v>24</v>
          </cell>
          <cell r="D4">
            <v>8.1250000000000003E-3</v>
          </cell>
          <cell r="I4" t="str">
            <v>MKB-krediet met staatsgarantie</v>
          </cell>
        </row>
        <row r="5">
          <cell r="A5">
            <v>30</v>
          </cell>
        </row>
        <row r="6">
          <cell r="A6">
            <v>36</v>
          </cell>
          <cell r="D6">
            <v>321.19354838709677</v>
          </cell>
        </row>
        <row r="7">
          <cell r="A7">
            <v>42</v>
          </cell>
        </row>
        <row r="8">
          <cell r="A8">
            <v>48</v>
          </cell>
          <cell r="D8">
            <v>0</v>
          </cell>
        </row>
        <row r="9">
          <cell r="A9">
            <v>54</v>
          </cell>
          <cell r="D9">
            <v>1698.9131250000005</v>
          </cell>
        </row>
        <row r="10">
          <cell r="A10">
            <v>60</v>
          </cell>
          <cell r="D10">
            <v>334.88647569444441</v>
          </cell>
        </row>
        <row r="11">
          <cell r="A11">
            <v>66</v>
          </cell>
        </row>
        <row r="12">
          <cell r="A12">
            <v>72</v>
          </cell>
        </row>
        <row r="13">
          <cell r="A13">
            <v>84</v>
          </cell>
        </row>
        <row r="14">
          <cell r="A14">
            <v>96</v>
          </cell>
        </row>
        <row r="15">
          <cell r="A15">
            <v>108</v>
          </cell>
          <cell r="C15" t="str">
            <v>Vul een bedrag van maximaal 50.000 euro in:</v>
          </cell>
        </row>
        <row r="16">
          <cell r="A16">
            <v>120</v>
          </cell>
          <cell r="C16" t="str">
            <v/>
          </cell>
        </row>
        <row r="19">
          <cell r="A19">
            <v>1</v>
          </cell>
        </row>
        <row r="20">
          <cell r="A20">
            <v>2</v>
          </cell>
        </row>
        <row r="21">
          <cell r="A21">
            <v>3</v>
          </cell>
        </row>
        <row r="22">
          <cell r="A22">
            <v>4</v>
          </cell>
        </row>
        <row r="23">
          <cell r="A23">
            <v>5</v>
          </cell>
        </row>
        <row r="24">
          <cell r="A24">
            <v>6</v>
          </cell>
        </row>
        <row r="25">
          <cell r="A25">
            <v>7</v>
          </cell>
        </row>
        <row r="26">
          <cell r="A26">
            <v>8</v>
          </cell>
        </row>
        <row r="27">
          <cell r="A27">
            <v>9</v>
          </cell>
        </row>
        <row r="28">
          <cell r="A28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entool Qredits 2015-03"/>
      <sheetName val="dropdown"/>
    </sheetNames>
    <sheetDataSet>
      <sheetData sheetId="0"/>
      <sheetData sheetId="1">
        <row r="2">
          <cell r="A2">
            <v>12</v>
          </cell>
          <cell r="D2">
            <v>0</v>
          </cell>
          <cell r="I2" t="str">
            <v>Microkrediet</v>
          </cell>
        </row>
        <row r="3">
          <cell r="A3">
            <v>18</v>
          </cell>
          <cell r="D3">
            <v>9.7500000000000003E-2</v>
          </cell>
          <cell r="I3" t="str">
            <v>MKB-krediet</v>
          </cell>
        </row>
        <row r="4">
          <cell r="A4">
            <v>24</v>
          </cell>
          <cell r="D4">
            <v>8.1250000000000003E-3</v>
          </cell>
          <cell r="I4" t="str">
            <v>MKB-krediet met staatsgarantie</v>
          </cell>
        </row>
        <row r="5">
          <cell r="A5">
            <v>30</v>
          </cell>
        </row>
        <row r="6">
          <cell r="A6">
            <v>36</v>
          </cell>
          <cell r="D6">
            <v>0</v>
          </cell>
        </row>
        <row r="7">
          <cell r="A7">
            <v>42</v>
          </cell>
        </row>
        <row r="8">
          <cell r="A8">
            <v>48</v>
          </cell>
          <cell r="D8">
            <v>0</v>
          </cell>
        </row>
        <row r="9">
          <cell r="A9">
            <v>54</v>
          </cell>
          <cell r="D9">
            <v>0</v>
          </cell>
        </row>
        <row r="10">
          <cell r="A10">
            <v>60</v>
          </cell>
          <cell r="D10">
            <v>0</v>
          </cell>
        </row>
        <row r="11">
          <cell r="A11">
            <v>66</v>
          </cell>
        </row>
        <row r="12">
          <cell r="A12">
            <v>72</v>
          </cell>
        </row>
        <row r="13">
          <cell r="A13">
            <v>84</v>
          </cell>
        </row>
        <row r="14">
          <cell r="A14">
            <v>96</v>
          </cell>
        </row>
        <row r="15">
          <cell r="A15">
            <v>108</v>
          </cell>
          <cell r="C15" t="str">
            <v>Vul een bedrag van maximaal 50.000 euro in:</v>
          </cell>
        </row>
        <row r="16">
          <cell r="A16">
            <v>120</v>
          </cell>
          <cell r="C16" t="str">
            <v>Of kies voor MKB-krediet</v>
          </cell>
        </row>
        <row r="19">
          <cell r="A19">
            <v>1</v>
          </cell>
        </row>
        <row r="20">
          <cell r="A20">
            <v>2</v>
          </cell>
        </row>
        <row r="21">
          <cell r="A21">
            <v>3</v>
          </cell>
        </row>
        <row r="22">
          <cell r="A22">
            <v>4</v>
          </cell>
        </row>
        <row r="23">
          <cell r="A23">
            <v>5</v>
          </cell>
        </row>
        <row r="24">
          <cell r="A24">
            <v>6</v>
          </cell>
        </row>
        <row r="25">
          <cell r="A25">
            <v>7</v>
          </cell>
        </row>
        <row r="26">
          <cell r="A26">
            <v>8</v>
          </cell>
        </row>
        <row r="27">
          <cell r="A27">
            <v>9</v>
          </cell>
        </row>
        <row r="28">
          <cell r="A28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F5" sqref="F5"/>
    </sheetView>
  </sheetViews>
  <sheetFormatPr baseColWidth="10" defaultColWidth="8.83203125" defaultRowHeight="16" x14ac:dyDescent="0.2"/>
  <cols>
    <col min="1" max="1" width="8.83203125" style="1"/>
    <col min="2" max="2" width="34.33203125" style="1" bestFit="1" customWidth="1"/>
    <col min="3" max="3" width="13.5" style="1" bestFit="1" customWidth="1"/>
    <col min="4" max="5" width="14" style="1" customWidth="1"/>
    <col min="6" max="6" width="14.33203125" style="1" customWidth="1"/>
    <col min="7" max="16384" width="8.83203125" style="1"/>
  </cols>
  <sheetData>
    <row r="1" spans="1:12" ht="23" x14ac:dyDescent="0.25">
      <c r="B1" s="8" t="s">
        <v>15</v>
      </c>
    </row>
    <row r="3" spans="1:12" x14ac:dyDescent="0.2">
      <c r="B3" s="2" t="s">
        <v>1</v>
      </c>
    </row>
    <row r="4" spans="1:12" x14ac:dyDescent="0.2">
      <c r="B4" s="10" t="s">
        <v>0</v>
      </c>
      <c r="C4" s="10"/>
      <c r="D4" s="11">
        <v>2020</v>
      </c>
      <c r="E4" s="11">
        <v>2021</v>
      </c>
      <c r="F4" s="11">
        <v>2022</v>
      </c>
    </row>
    <row r="5" spans="1:12" x14ac:dyDescent="0.2">
      <c r="B5" s="3" t="s">
        <v>4</v>
      </c>
      <c r="C5" s="3"/>
      <c r="D5" s="4">
        <v>65000</v>
      </c>
      <c r="E5" s="4">
        <v>75000</v>
      </c>
      <c r="F5" s="4">
        <v>88000</v>
      </c>
    </row>
    <row r="6" spans="1:12" x14ac:dyDescent="0.2">
      <c r="B6" s="3" t="s">
        <v>5</v>
      </c>
      <c r="C6" s="3"/>
      <c r="D6" s="15">
        <v>30000</v>
      </c>
      <c r="E6" s="15">
        <v>35000</v>
      </c>
      <c r="F6" s="15">
        <v>40000</v>
      </c>
    </row>
    <row r="7" spans="1:12" x14ac:dyDescent="0.2">
      <c r="B7" s="3" t="s">
        <v>6</v>
      </c>
      <c r="C7" s="3"/>
      <c r="D7" s="4">
        <f>D5-D6</f>
        <v>35000</v>
      </c>
      <c r="E7" s="4">
        <f t="shared" ref="E7:F7" si="0">E5-E6</f>
        <v>40000</v>
      </c>
      <c r="F7" s="4">
        <f t="shared" si="0"/>
        <v>48000</v>
      </c>
    </row>
    <row r="8" spans="1:12" x14ac:dyDescent="0.2">
      <c r="B8" s="3" t="s">
        <v>2</v>
      </c>
      <c r="C8" s="3"/>
      <c r="D8" s="12">
        <f>D7/D5</f>
        <v>0.53846153846153844</v>
      </c>
      <c r="E8" s="12">
        <f t="shared" ref="E8:F8" si="1">E7/E5</f>
        <v>0.53333333333333333</v>
      </c>
      <c r="F8" s="12">
        <f t="shared" si="1"/>
        <v>0.54545454545454541</v>
      </c>
    </row>
    <row r="9" spans="1:12" x14ac:dyDescent="0.2">
      <c r="A9" s="3"/>
      <c r="B9" s="3" t="s">
        <v>1</v>
      </c>
      <c r="C9" s="3"/>
      <c r="D9" s="4" t="s">
        <v>1</v>
      </c>
      <c r="E9" s="4" t="s">
        <v>1</v>
      </c>
      <c r="F9" s="4" t="s">
        <v>1</v>
      </c>
      <c r="G9" s="3"/>
    </row>
    <row r="10" spans="1:12" x14ac:dyDescent="0.2">
      <c r="B10" s="3" t="s">
        <v>11</v>
      </c>
      <c r="C10" s="3"/>
      <c r="D10" s="4">
        <v>5000</v>
      </c>
      <c r="E10" s="4">
        <v>5000</v>
      </c>
      <c r="F10" s="4">
        <v>5000</v>
      </c>
    </row>
    <row r="11" spans="1:12" x14ac:dyDescent="0.2">
      <c r="B11" s="3" t="s">
        <v>9</v>
      </c>
      <c r="C11" s="3"/>
      <c r="D11" s="4">
        <v>1000</v>
      </c>
      <c r="E11" s="4">
        <v>1200</v>
      </c>
      <c r="F11" s="4">
        <v>1500</v>
      </c>
    </row>
    <row r="12" spans="1:12" x14ac:dyDescent="0.2">
      <c r="B12" s="3" t="s">
        <v>12</v>
      </c>
      <c r="C12" s="3"/>
      <c r="D12" s="4">
        <f>500*12</f>
        <v>6000</v>
      </c>
      <c r="E12" s="4">
        <v>7600</v>
      </c>
      <c r="F12" s="4">
        <v>7600</v>
      </c>
    </row>
    <row r="13" spans="1:12" x14ac:dyDescent="0.2">
      <c r="B13" s="3" t="s">
        <v>14</v>
      </c>
      <c r="C13" s="3"/>
      <c r="D13" s="4">
        <v>250</v>
      </c>
      <c r="E13" s="4">
        <v>250</v>
      </c>
      <c r="F13" s="4">
        <v>250</v>
      </c>
      <c r="K13" s="1" t="s">
        <v>1</v>
      </c>
      <c r="L13" s="1" t="s">
        <v>1</v>
      </c>
    </row>
    <row r="14" spans="1:12" x14ac:dyDescent="0.2">
      <c r="B14" s="3" t="s">
        <v>16</v>
      </c>
      <c r="C14" s="3"/>
      <c r="D14" s="4">
        <v>12000</v>
      </c>
      <c r="E14" s="4">
        <v>15000</v>
      </c>
      <c r="F14" s="4">
        <v>15000</v>
      </c>
      <c r="I14" s="1" t="s">
        <v>1</v>
      </c>
      <c r="J14" s="1" t="s">
        <v>1</v>
      </c>
      <c r="K14" s="1" t="s">
        <v>1</v>
      </c>
      <c r="L14" s="1" t="s">
        <v>1</v>
      </c>
    </row>
    <row r="15" spans="1:12" x14ac:dyDescent="0.2">
      <c r="B15" s="3" t="s">
        <v>13</v>
      </c>
      <c r="C15" s="3"/>
      <c r="D15" s="4">
        <f>125*12</f>
        <v>1500</v>
      </c>
      <c r="E15" s="4">
        <v>1500</v>
      </c>
      <c r="F15" s="4">
        <v>1500</v>
      </c>
      <c r="I15" s="1" t="s">
        <v>1</v>
      </c>
      <c r="J15" s="1" t="s">
        <v>1</v>
      </c>
      <c r="K15" s="1" t="s">
        <v>1</v>
      </c>
    </row>
    <row r="16" spans="1:12" x14ac:dyDescent="0.2">
      <c r="B16" s="3" t="s">
        <v>3</v>
      </c>
      <c r="C16" s="3"/>
      <c r="D16" s="4">
        <v>2500</v>
      </c>
      <c r="E16" s="4">
        <v>2500</v>
      </c>
      <c r="F16" s="4">
        <v>3000</v>
      </c>
      <c r="J16" s="1" t="s">
        <v>1</v>
      </c>
    </row>
    <row r="17" spans="2:10" x14ac:dyDescent="0.2">
      <c r="B17" s="3" t="s">
        <v>7</v>
      </c>
      <c r="C17" s="3"/>
      <c r="D17" s="15">
        <v>500</v>
      </c>
      <c r="E17" s="15">
        <v>750</v>
      </c>
      <c r="F17" s="15">
        <v>750</v>
      </c>
    </row>
    <row r="18" spans="2:10" x14ac:dyDescent="0.2">
      <c r="B18" s="13" t="s">
        <v>10</v>
      </c>
      <c r="C18" s="13"/>
      <c r="D18" s="14">
        <f>SUM(D10:D17)</f>
        <v>28750</v>
      </c>
      <c r="E18" s="14">
        <f>SUM(E10:E17)</f>
        <v>33800</v>
      </c>
      <c r="F18" s="14">
        <f>SUM(F10:F17)</f>
        <v>34600</v>
      </c>
    </row>
    <row r="19" spans="2:10" x14ac:dyDescent="0.2">
      <c r="B19" s="3"/>
      <c r="C19" s="3"/>
      <c r="D19" s="3"/>
      <c r="E19" s="3"/>
      <c r="F19" s="3"/>
      <c r="J19" s="1" t="s">
        <v>1</v>
      </c>
    </row>
    <row r="20" spans="2:10" x14ac:dyDescent="0.2">
      <c r="B20" s="13" t="s">
        <v>8</v>
      </c>
      <c r="C20" s="13"/>
      <c r="D20" s="14">
        <v>400</v>
      </c>
      <c r="E20" s="14">
        <v>400</v>
      </c>
      <c r="F20" s="14">
        <v>400</v>
      </c>
      <c r="H20" s="9" t="s">
        <v>18</v>
      </c>
    </row>
    <row r="21" spans="2:10" x14ac:dyDescent="0.2">
      <c r="B21" s="3"/>
      <c r="C21" s="3"/>
      <c r="D21" s="3"/>
      <c r="E21" s="3"/>
      <c r="F21" s="3"/>
    </row>
    <row r="22" spans="2:10" x14ac:dyDescent="0.2">
      <c r="B22" s="5" t="s">
        <v>17</v>
      </c>
      <c r="C22" s="5"/>
      <c r="D22" s="6">
        <f>D7-D18-D20</f>
        <v>5850</v>
      </c>
      <c r="E22" s="6">
        <f>E7-E18-E20</f>
        <v>5800</v>
      </c>
      <c r="F22" s="6">
        <f>F7-F18-F20</f>
        <v>13000</v>
      </c>
    </row>
    <row r="23" spans="2:10" x14ac:dyDescent="0.2">
      <c r="B23" s="3"/>
      <c r="C23" s="3"/>
      <c r="D23" s="3"/>
      <c r="E23" s="3"/>
      <c r="F23" s="3"/>
    </row>
    <row r="24" spans="2:10" s="7" customFormat="1" x14ac:dyDescent="0.2">
      <c r="B24" s="5"/>
      <c r="C24" s="5"/>
      <c r="D24" s="6"/>
      <c r="E24" s="6"/>
      <c r="F24" s="6"/>
    </row>
  </sheetData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Exploitatie</vt:lpstr>
      <vt:lpstr>Exploitatie!Afdrukbereik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Vicky Fasten</cp:lastModifiedBy>
  <cp:lastPrinted>2015-12-16T14:36:23Z</cp:lastPrinted>
  <dcterms:created xsi:type="dcterms:W3CDTF">2015-05-11T19:05:11Z</dcterms:created>
  <dcterms:modified xsi:type="dcterms:W3CDTF">2020-03-28T18:29:23Z</dcterms:modified>
</cp:coreProperties>
</file>